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065" activeTab="0"/>
  </bookViews>
  <sheets>
    <sheet name="Summary of accounts" sheetId="1" r:id="rId1"/>
    <sheet name="Detail of accounts" sheetId="2" r:id="rId2"/>
    <sheet name="Sheet3" sheetId="3" r:id="rId3"/>
  </sheets>
  <definedNames>
    <definedName name="_xlnm.Print_Area" localSheetId="1">'Detail of accounts'!$A$1:$D$363</definedName>
  </definedNames>
  <calcPr fullCalcOnLoad="1"/>
</workbook>
</file>

<file path=xl/sharedStrings.xml><?xml version="1.0" encoding="utf-8"?>
<sst xmlns="http://schemas.openxmlformats.org/spreadsheetml/2006/main" count="151" uniqueCount="85">
  <si>
    <t>Total Made</t>
  </si>
  <si>
    <t>Profit</t>
  </si>
  <si>
    <t>Total</t>
  </si>
  <si>
    <t>Amount Spent</t>
  </si>
  <si>
    <t xml:space="preserve">Total </t>
  </si>
  <si>
    <t>Total amounts paid</t>
  </si>
  <si>
    <t>Teacher Appreciation</t>
  </si>
  <si>
    <t>Skate City</t>
  </si>
  <si>
    <t>Beginning Balance</t>
  </si>
  <si>
    <t xml:space="preserve">Chick-Fil-A                                                   </t>
  </si>
  <si>
    <t xml:space="preserve">Trick or Treat night                                   </t>
  </si>
  <si>
    <t xml:space="preserve">Target                                                                      </t>
  </si>
  <si>
    <t xml:space="preserve"> Box Tops                                                                        </t>
  </si>
  <si>
    <t>Recycling Bill</t>
  </si>
  <si>
    <t>Recycling</t>
  </si>
  <si>
    <t>Fall Fundraiser</t>
  </si>
  <si>
    <t>Trick or Treat Night</t>
  </si>
  <si>
    <t>Chick Fil-A</t>
  </si>
  <si>
    <t>Target</t>
  </si>
  <si>
    <t>Box Tops</t>
  </si>
  <si>
    <t>Spring Carnival</t>
  </si>
  <si>
    <t>Expenses</t>
  </si>
  <si>
    <t>One Time Fundraisers</t>
  </si>
  <si>
    <t>Total Spent</t>
  </si>
  <si>
    <t>Total profit</t>
  </si>
  <si>
    <t>PTO allocation of funds</t>
  </si>
  <si>
    <t xml:space="preserve">Halloween </t>
  </si>
  <si>
    <t>Fundraiser Expenses (winning class parties)</t>
  </si>
  <si>
    <t>Box Tops/Campbells/Tyson (postage, class parties)</t>
  </si>
  <si>
    <t>Hospitality</t>
  </si>
  <si>
    <t xml:space="preserve">Funds to carry over </t>
  </si>
  <si>
    <t>Total working budget for PTO</t>
  </si>
  <si>
    <t xml:space="preserve">30% of income allocated to working PTO </t>
  </si>
  <si>
    <t>Income left to work with</t>
  </si>
  <si>
    <t>70% of income allocated to school purchases</t>
  </si>
  <si>
    <t>Approved School Purchases</t>
  </si>
  <si>
    <t>Budgets in sync</t>
  </si>
  <si>
    <t>Allocation for purchases</t>
  </si>
  <si>
    <t>Allocation for Recycling</t>
  </si>
  <si>
    <t>Amount left for allocation</t>
  </si>
  <si>
    <t>Allocation for Hospitality</t>
  </si>
  <si>
    <t>Amount left for Hospitality</t>
  </si>
  <si>
    <t>70% of income allocated for school purchases</t>
  </si>
  <si>
    <t xml:space="preserve">Amount left </t>
  </si>
  <si>
    <t>Allocation for Fundraiser Expenses (winning class parties)</t>
  </si>
  <si>
    <t>Amount left from allocation</t>
  </si>
  <si>
    <t>Purchases</t>
  </si>
  <si>
    <t>Amount Made</t>
  </si>
  <si>
    <t xml:space="preserve">Profit                                                               </t>
  </si>
  <si>
    <t>Allocation for purchases (postage and class parties)</t>
  </si>
  <si>
    <t>Total Deposited</t>
  </si>
  <si>
    <t>School Purchases</t>
  </si>
  <si>
    <t>Total in PTO account</t>
  </si>
  <si>
    <t>Fundraiser allocation</t>
  </si>
  <si>
    <t xml:space="preserve">Spring Carnival                                                             May </t>
  </si>
  <si>
    <t>Balance Budget with Office</t>
  </si>
  <si>
    <t xml:space="preserve"> </t>
  </si>
  <si>
    <t>Paid for Merchandise</t>
  </si>
  <si>
    <t>Activities</t>
  </si>
  <si>
    <t>Ongoing Fundraisers</t>
  </si>
  <si>
    <t>TerraCycle</t>
  </si>
  <si>
    <t>Scrips Cards</t>
  </si>
  <si>
    <t>King Soopers Cards</t>
  </si>
  <si>
    <t>Total Profit</t>
  </si>
  <si>
    <t>Operating Expenses</t>
  </si>
  <si>
    <t>Recycling May, June, 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</si>
  <si>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</si>
  <si>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</si>
  <si>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</si>
  <si>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</si>
  <si>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</si>
  <si>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</si>
  <si>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</si>
  <si>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</si>
  <si>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</si>
  <si>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Teacher Appreciation Week</t>
  </si>
  <si>
    <t>Fall Fundraiser                                                               S'Cool Sales</t>
  </si>
  <si>
    <t>Income Eanred</t>
  </si>
  <si>
    <t>Costs of Card Reorders</t>
  </si>
  <si>
    <t>PTO Summary of All Accounts 2010-2011</t>
  </si>
  <si>
    <t>Donations - 3A</t>
  </si>
  <si>
    <t>Donations 3A</t>
  </si>
  <si>
    <t>Holiday Boutique</t>
  </si>
  <si>
    <t>CB Potts Night</t>
  </si>
  <si>
    <t>TBD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</si>
</sst>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5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Times New Roman"/>
      <family val="1"/>
    </font>
    <font>
      <b/>
      <sz val="28"/>
      <name val="Arial"/>
      <family val="0"/>
    </font>
    <font>
      <b/>
      <sz val="16"/>
      <name val="Cambria"/>
      <family val="2"/>
    </font>
    <font>
      <b/>
      <sz val="14"/>
      <name val="Times New Roman"/>
      <family val="1"/>
    </font>
    <font>
      <b/>
      <sz val="14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164" fontId="1" fillId="0" borderId="14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16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4" fontId="1" fillId="0" borderId="18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13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4" fillId="0" borderId="21" xfId="0" applyFont="1" applyBorder="1" applyAlignment="1">
      <alignment wrapText="1"/>
    </xf>
    <xf numFmtId="164" fontId="4" fillId="0" borderId="22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164" fontId="4" fillId="0" borderId="18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164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4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Border="1" applyAlignment="1">
      <alignment/>
    </xf>
    <xf numFmtId="164" fontId="0" fillId="0" borderId="16" xfId="0" applyNumberFormat="1" applyBorder="1" applyAlignment="1">
      <alignment/>
    </xf>
    <xf numFmtId="0" fontId="13" fillId="0" borderId="15" xfId="0" applyFont="1" applyBorder="1" applyAlignment="1">
      <alignment/>
    </xf>
    <xf numFmtId="8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22" xfId="0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1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Border="1" applyAlignment="1">
      <alignment/>
    </xf>
    <xf numFmtId="0" fontId="15" fillId="0" borderId="15" xfId="0" applyFont="1" applyBorder="1" applyAlignment="1">
      <alignment/>
    </xf>
    <xf numFmtId="14" fontId="1" fillId="0" borderId="13" xfId="0" applyNumberFormat="1" applyFont="1" applyBorder="1" applyAlignment="1">
      <alignment wrapText="1"/>
    </xf>
    <xf numFmtId="0" fontId="1" fillId="24" borderId="13" xfId="0" applyFont="1" applyFill="1" applyBorder="1" applyAlignment="1">
      <alignment wrapText="1"/>
    </xf>
    <xf numFmtId="164" fontId="1" fillId="24" borderId="14" xfId="0" applyNumberFormat="1" applyFont="1" applyFill="1" applyBorder="1" applyAlignment="1">
      <alignment/>
    </xf>
    <xf numFmtId="0" fontId="1" fillId="25" borderId="0" xfId="0" applyFont="1" applyFill="1" applyAlignment="1">
      <alignment/>
    </xf>
    <xf numFmtId="0" fontId="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4" fillId="24" borderId="13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32" xfId="0" applyNumberFormat="1" applyFont="1" applyBorder="1" applyAlignment="1">
      <alignment horizontal="right"/>
    </xf>
    <xf numFmtId="0" fontId="1" fillId="0" borderId="13" xfId="0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8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center" wrapText="1"/>
    </xf>
    <xf numFmtId="16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14" fontId="1" fillId="0" borderId="17" xfId="0" applyNumberFormat="1" applyFont="1" applyBorder="1" applyAlignment="1">
      <alignment horizontal="left" wrapText="1"/>
    </xf>
    <xf numFmtId="14" fontId="0" fillId="0" borderId="21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164" fontId="15" fillId="0" borderId="0" xfId="0" applyNumberFormat="1" applyFont="1" applyBorder="1" applyAlignment="1">
      <alignment/>
    </xf>
    <xf numFmtId="14" fontId="1" fillId="0" borderId="13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0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9" fillId="0" borderId="30" xfId="60" applyFont="1" applyBorder="1" applyAlignment="1">
      <alignment horizontal="center" wrapText="1"/>
    </xf>
    <xf numFmtId="0" fontId="9" fillId="0" borderId="19" xfId="60" applyFont="1" applyBorder="1" applyAlignment="1">
      <alignment horizontal="center" wrapText="1"/>
    </xf>
    <xf numFmtId="0" fontId="9" fillId="0" borderId="30" xfId="60" applyFont="1" applyBorder="1" applyAlignment="1">
      <alignment horizontal="center" vertical="top" wrapText="1"/>
    </xf>
    <xf numFmtId="0" fontId="9" fillId="0" borderId="19" xfId="6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9"/>
  <sheetViews>
    <sheetView tabSelected="1" view="pageBreakPreview" zoomScale="84" zoomScaleSheetLayoutView="84" workbookViewId="0" topLeftCell="A1">
      <selection activeCell="F14" sqref="F14"/>
    </sheetView>
  </sheetViews>
  <sheetFormatPr defaultColWidth="9.140625" defaultRowHeight="12.75"/>
  <cols>
    <col min="1" max="1" width="1.421875" style="3" customWidth="1"/>
    <col min="2" max="2" width="49.140625" style="1" customWidth="1"/>
    <col min="3" max="3" width="15.28125" style="2" bestFit="1" customWidth="1"/>
    <col min="4" max="4" width="4.7109375" style="3" customWidth="1"/>
    <col min="5" max="5" width="46.7109375" style="3" bestFit="1" customWidth="1"/>
    <col min="6" max="6" width="15.57421875" style="2" bestFit="1" customWidth="1"/>
    <col min="7" max="16384" width="9.140625" style="3" customWidth="1"/>
  </cols>
  <sheetData>
    <row r="1" spans="2:6" ht="58.5" customHeight="1">
      <c r="B1" s="121" t="s">
        <v>79</v>
      </c>
      <c r="C1" s="122"/>
      <c r="E1" s="113" t="s">
        <v>25</v>
      </c>
      <c r="F1" s="114"/>
    </row>
    <row r="2" spans="2:6" ht="15.75">
      <c r="B2" s="9" t="s">
        <v>8</v>
      </c>
      <c r="C2" s="10">
        <v>17588.54</v>
      </c>
      <c r="E2" s="115" t="s">
        <v>32</v>
      </c>
      <c r="F2" s="116"/>
    </row>
    <row r="3" spans="2:6" ht="15.75">
      <c r="B3" s="7"/>
      <c r="C3" s="10"/>
      <c r="E3" s="25"/>
      <c r="F3" s="10">
        <f>SUM(C19*30%)</f>
        <v>5276.562</v>
      </c>
    </row>
    <row r="4" spans="2:6" ht="15.75">
      <c r="B4" s="7"/>
      <c r="C4" s="8"/>
      <c r="E4" s="25"/>
      <c r="F4" s="10"/>
    </row>
    <row r="5" spans="2:6" ht="15.75">
      <c r="B5" s="7" t="s">
        <v>15</v>
      </c>
      <c r="C5" s="8"/>
      <c r="E5" s="25"/>
      <c r="F5" s="101"/>
    </row>
    <row r="6" spans="2:6" ht="15.75">
      <c r="B6" s="7" t="s">
        <v>83</v>
      </c>
      <c r="C6" s="8"/>
      <c r="E6" s="25" t="s">
        <v>14</v>
      </c>
      <c r="F6" s="8">
        <v>792</v>
      </c>
    </row>
    <row r="7" spans="2:6" ht="15.75">
      <c r="B7" s="7" t="s">
        <v>16</v>
      </c>
      <c r="C7" s="8"/>
      <c r="E7" s="25" t="s">
        <v>20</v>
      </c>
      <c r="F7" s="8">
        <v>2000</v>
      </c>
    </row>
    <row r="8" spans="2:6" ht="15.75">
      <c r="B8" s="7" t="s">
        <v>64</v>
      </c>
      <c r="C8" s="8"/>
      <c r="E8" s="25" t="s">
        <v>64</v>
      </c>
      <c r="F8" s="8">
        <v>500</v>
      </c>
    </row>
    <row r="9" spans="2:6" ht="15.75">
      <c r="B9" s="7" t="s">
        <v>20</v>
      </c>
      <c r="C9" s="8"/>
      <c r="E9" s="25" t="s">
        <v>26</v>
      </c>
      <c r="F9" s="8">
        <v>500</v>
      </c>
    </row>
    <row r="10" spans="2:6" ht="15.75">
      <c r="B10" s="7" t="s">
        <v>17</v>
      </c>
      <c r="C10" s="8"/>
      <c r="E10" s="25" t="s">
        <v>27</v>
      </c>
      <c r="F10" s="8">
        <v>150</v>
      </c>
    </row>
    <row r="11" spans="2:6" ht="15.75">
      <c r="B11" s="7" t="s">
        <v>18</v>
      </c>
      <c r="C11" s="8"/>
      <c r="E11" s="25" t="s">
        <v>28</v>
      </c>
      <c r="F11" s="8">
        <v>150</v>
      </c>
    </row>
    <row r="12" spans="2:6" ht="15.75">
      <c r="B12" s="7" t="s">
        <v>19</v>
      </c>
      <c r="C12" s="8"/>
      <c r="E12" s="25" t="s">
        <v>29</v>
      </c>
      <c r="F12" s="8">
        <v>400</v>
      </c>
    </row>
    <row r="13" spans="2:6" ht="15.75">
      <c r="B13" s="7" t="s">
        <v>7</v>
      </c>
      <c r="C13" s="8"/>
      <c r="E13" s="25" t="s">
        <v>30</v>
      </c>
      <c r="F13" s="8">
        <v>2000</v>
      </c>
    </row>
    <row r="14" spans="2:6" ht="15.75">
      <c r="B14" s="7" t="s">
        <v>60</v>
      </c>
      <c r="C14" s="8"/>
      <c r="E14" s="25" t="s">
        <v>75</v>
      </c>
      <c r="F14" s="8">
        <v>500</v>
      </c>
    </row>
    <row r="15" spans="2:6" ht="15.75">
      <c r="B15" s="7" t="s">
        <v>62</v>
      </c>
      <c r="C15" s="8"/>
      <c r="E15" s="27" t="s">
        <v>31</v>
      </c>
      <c r="F15" s="10">
        <f>SUM(F6:F14)</f>
        <v>6992</v>
      </c>
    </row>
    <row r="16" spans="2:6" ht="15.75">
      <c r="B16" s="7" t="s">
        <v>81</v>
      </c>
      <c r="C16" s="8"/>
      <c r="E16" s="27"/>
      <c r="F16" s="10"/>
    </row>
    <row r="17" spans="2:6" ht="15.75">
      <c r="B17" s="7" t="s">
        <v>82</v>
      </c>
      <c r="C17" s="8"/>
      <c r="E17" s="25"/>
      <c r="F17" s="8"/>
    </row>
    <row r="18" spans="2:6" ht="16.5" thickBot="1">
      <c r="B18" s="7" t="s">
        <v>61</v>
      </c>
      <c r="C18" s="8"/>
      <c r="E18" s="26" t="s">
        <v>33</v>
      </c>
      <c r="F18" s="12">
        <f>SUM(F3-F15)</f>
        <v>-1715.438</v>
      </c>
    </row>
    <row r="19" spans="2:6" ht="16.5" thickBot="1">
      <c r="B19" s="9" t="s">
        <v>4</v>
      </c>
      <c r="C19" s="10">
        <f>SUM(C2:C18)</f>
        <v>17588.54</v>
      </c>
      <c r="E19" s="29"/>
      <c r="F19" s="17"/>
    </row>
    <row r="20" spans="2:6" ht="19.5" thickBot="1">
      <c r="B20" s="24"/>
      <c r="C20" s="12"/>
      <c r="E20" s="117" t="s">
        <v>51</v>
      </c>
      <c r="F20" s="118"/>
    </row>
    <row r="21" spans="2:6" ht="15.75">
      <c r="B21" s="13"/>
      <c r="C21" s="14"/>
      <c r="E21" s="119" t="s">
        <v>34</v>
      </c>
      <c r="F21" s="120"/>
    </row>
    <row r="22" spans="2:6" ht="16.5" thickBot="1">
      <c r="B22" s="19"/>
      <c r="C22" s="17"/>
      <c r="E22" s="30"/>
      <c r="F22" s="31">
        <f>SUM(C19*70%)</f>
        <v>12311.978</v>
      </c>
    </row>
    <row r="23" spans="2:3" ht="15.75">
      <c r="B23" s="19"/>
      <c r="C23" s="17"/>
    </row>
    <row r="24" spans="2:3" ht="16.5" thickBot="1">
      <c r="B24" s="3"/>
      <c r="C24" s="3"/>
    </row>
    <row r="25" spans="2:6" ht="21" thickBot="1">
      <c r="B25" s="89" t="s">
        <v>36</v>
      </c>
      <c r="C25" s="90"/>
      <c r="D25" s="90"/>
      <c r="E25" s="91"/>
      <c r="F25" s="32">
        <f>SUM(F15+F18+F22)</f>
        <v>17588.54</v>
      </c>
    </row>
    <row r="26" spans="2:3" ht="21" thickBot="1">
      <c r="B26" s="89"/>
      <c r="C26" s="90"/>
    </row>
    <row r="27" spans="2:3" ht="15.75">
      <c r="B27" s="19"/>
      <c r="C27" s="17"/>
    </row>
    <row r="28" spans="2:3" ht="16.5" thickBot="1">
      <c r="B28" s="19"/>
      <c r="C28" s="17"/>
    </row>
    <row r="29" spans="2:6" ht="20.25">
      <c r="B29" s="111" t="s">
        <v>55</v>
      </c>
      <c r="C29" s="112"/>
      <c r="E29" s="110"/>
      <c r="F29" s="110"/>
    </row>
    <row r="30" spans="2:6" ht="20.25">
      <c r="B30" s="9" t="s">
        <v>8</v>
      </c>
      <c r="C30" s="10">
        <v>17588.54</v>
      </c>
      <c r="E30" s="74"/>
      <c r="F30" s="74"/>
    </row>
    <row r="31" spans="2:6" ht="20.25">
      <c r="B31" s="9"/>
      <c r="C31" s="10"/>
      <c r="E31" s="74"/>
      <c r="F31" s="74"/>
    </row>
    <row r="32" spans="2:6" ht="15.75">
      <c r="B32" s="9"/>
      <c r="C32" s="10"/>
      <c r="E32" s="19"/>
      <c r="F32" s="17"/>
    </row>
    <row r="33" spans="2:6" ht="15.75">
      <c r="B33" s="7" t="s">
        <v>2</v>
      </c>
      <c r="C33" s="10">
        <v>17588.54</v>
      </c>
      <c r="D33" s="47"/>
      <c r="E33" s="19"/>
      <c r="F33" s="17"/>
    </row>
    <row r="34" spans="2:6" ht="15.75">
      <c r="B34" s="9" t="s">
        <v>47</v>
      </c>
      <c r="C34" s="46"/>
      <c r="E34" s="19"/>
      <c r="F34" s="17"/>
    </row>
    <row r="35" spans="2:6" ht="15.75">
      <c r="B35" s="7" t="s">
        <v>15</v>
      </c>
      <c r="C35" s="8"/>
      <c r="E35" s="19"/>
      <c r="F35" s="17"/>
    </row>
    <row r="36" spans="2:6" ht="15.75">
      <c r="B36" s="7" t="s">
        <v>83</v>
      </c>
      <c r="C36" s="8"/>
      <c r="E36" s="19"/>
      <c r="F36" s="17"/>
    </row>
    <row r="37" spans="2:6" ht="15.75">
      <c r="B37" s="7" t="s">
        <v>16</v>
      </c>
      <c r="C37" s="8"/>
      <c r="E37" s="19"/>
      <c r="F37" s="17"/>
    </row>
    <row r="38" spans="2:6" ht="15.75">
      <c r="B38" s="7" t="s">
        <v>64</v>
      </c>
      <c r="C38" s="8"/>
      <c r="E38" s="19"/>
      <c r="F38" s="17"/>
    </row>
    <row r="39" spans="2:6" ht="15.75">
      <c r="B39" s="7" t="s">
        <v>20</v>
      </c>
      <c r="C39" s="8"/>
      <c r="E39" s="19"/>
      <c r="F39" s="17"/>
    </row>
    <row r="40" spans="2:6" ht="15.75">
      <c r="B40" s="7" t="s">
        <v>17</v>
      </c>
      <c r="C40" s="8"/>
      <c r="E40" s="19"/>
      <c r="F40" s="17"/>
    </row>
    <row r="41" spans="2:6" ht="15.75">
      <c r="B41" s="7" t="s">
        <v>18</v>
      </c>
      <c r="C41" s="8"/>
      <c r="E41" s="19"/>
      <c r="F41" s="17"/>
    </row>
    <row r="42" spans="2:6" ht="15.75">
      <c r="B42" s="7" t="s">
        <v>19</v>
      </c>
      <c r="C42" s="8"/>
      <c r="E42" s="19"/>
      <c r="F42" s="17"/>
    </row>
    <row r="43" spans="2:6" ht="15.75">
      <c r="B43" s="7" t="s">
        <v>7</v>
      </c>
      <c r="C43" s="8"/>
      <c r="E43" s="19"/>
      <c r="F43" s="17"/>
    </row>
    <row r="44" spans="2:6" ht="15.75">
      <c r="B44" s="7" t="s">
        <v>60</v>
      </c>
      <c r="C44" s="8"/>
      <c r="E44" s="13"/>
      <c r="F44" s="14"/>
    </row>
    <row r="45" spans="2:6" ht="15.75">
      <c r="B45" s="7" t="s">
        <v>81</v>
      </c>
      <c r="C45" s="8"/>
      <c r="E45" s="13"/>
      <c r="F45" s="14"/>
    </row>
    <row r="46" spans="2:6" ht="15.75">
      <c r="B46" s="7" t="s">
        <v>82</v>
      </c>
      <c r="C46" s="8"/>
      <c r="E46" s="19"/>
      <c r="F46" s="17"/>
    </row>
    <row r="47" spans="2:6" ht="15.75">
      <c r="B47" s="7" t="s">
        <v>62</v>
      </c>
      <c r="C47" s="8"/>
      <c r="E47" s="19"/>
      <c r="F47" s="17"/>
    </row>
    <row r="48" spans="2:6" ht="15.75">
      <c r="B48" s="7" t="s">
        <v>61</v>
      </c>
      <c r="C48" s="8"/>
      <c r="E48" s="19"/>
      <c r="F48" s="17"/>
    </row>
    <row r="49" spans="2:6" ht="15.75">
      <c r="B49" s="9" t="s">
        <v>4</v>
      </c>
      <c r="C49" s="10">
        <f>SUM(C33:C48)</f>
        <v>17588.54</v>
      </c>
      <c r="E49" s="19"/>
      <c r="F49" s="17"/>
    </row>
    <row r="50" spans="2:6" ht="15.75">
      <c r="B50" s="45"/>
      <c r="C50" s="8"/>
      <c r="E50" s="19"/>
      <c r="F50" s="17"/>
    </row>
    <row r="51" spans="2:6" ht="15.75">
      <c r="B51" s="45" t="s">
        <v>3</v>
      </c>
      <c r="C51" s="8"/>
      <c r="E51" s="19"/>
      <c r="F51" s="17"/>
    </row>
    <row r="52" spans="2:6" ht="15.75">
      <c r="B52" s="49" t="s">
        <v>35</v>
      </c>
      <c r="C52" s="8"/>
      <c r="E52" s="19"/>
      <c r="F52" s="17"/>
    </row>
    <row r="53" spans="2:6" ht="15.75">
      <c r="B53" s="49" t="s">
        <v>29</v>
      </c>
      <c r="C53" s="8"/>
      <c r="E53" s="19"/>
      <c r="F53" s="17"/>
    </row>
    <row r="54" spans="2:6" ht="15.75">
      <c r="B54" s="49" t="s">
        <v>14</v>
      </c>
      <c r="C54" s="8"/>
      <c r="E54" s="19"/>
      <c r="F54" s="17"/>
    </row>
    <row r="55" spans="2:6" ht="15.75">
      <c r="B55" s="49" t="s">
        <v>6</v>
      </c>
      <c r="C55" s="8"/>
      <c r="E55" s="19"/>
      <c r="F55" s="17"/>
    </row>
    <row r="56" spans="2:6" ht="15.75">
      <c r="B56" s="49" t="s">
        <v>53</v>
      </c>
      <c r="C56" s="8"/>
      <c r="E56" s="13"/>
      <c r="F56" s="17"/>
    </row>
    <row r="57" spans="2:6" ht="15.75">
      <c r="B57" s="49"/>
      <c r="C57" s="8"/>
      <c r="E57" s="13"/>
      <c r="F57" s="17"/>
    </row>
    <row r="58" spans="2:6" ht="15.75">
      <c r="B58" s="45" t="s">
        <v>2</v>
      </c>
      <c r="C58" s="10">
        <f>SUM(C52:C57)</f>
        <v>0</v>
      </c>
      <c r="E58" s="19"/>
      <c r="F58" s="17"/>
    </row>
    <row r="59" spans="2:6" ht="15.75">
      <c r="B59" s="45"/>
      <c r="C59" s="8"/>
      <c r="E59" s="19"/>
      <c r="F59" s="17"/>
    </row>
    <row r="60" spans="2:6" ht="15.75">
      <c r="B60" s="49"/>
      <c r="C60" s="48"/>
      <c r="E60" s="19"/>
      <c r="F60" s="17"/>
    </row>
    <row r="61" spans="2:6" ht="15.75">
      <c r="B61" s="49"/>
      <c r="C61" s="48"/>
      <c r="E61" s="19"/>
      <c r="F61" s="17"/>
    </row>
    <row r="62" spans="2:6" ht="16.5" thickBot="1">
      <c r="B62" s="11" t="s">
        <v>52</v>
      </c>
      <c r="C62" s="12">
        <f>SUM(C49-C58)</f>
        <v>17588.54</v>
      </c>
      <c r="E62" s="19"/>
      <c r="F62" s="17"/>
    </row>
    <row r="63" spans="5:6" ht="15.75">
      <c r="E63" s="13"/>
      <c r="F63" s="14"/>
    </row>
    <row r="64" spans="5:6" ht="15.75">
      <c r="E64" s="19"/>
      <c r="F64" s="17"/>
    </row>
    <row r="65" spans="5:6" ht="15.75">
      <c r="E65" s="19"/>
      <c r="F65" s="17"/>
    </row>
    <row r="66" spans="5:6" ht="15.75">
      <c r="E66" s="13"/>
      <c r="F66" s="14"/>
    </row>
    <row r="67" spans="5:6" ht="15.75">
      <c r="E67" s="13"/>
      <c r="F67" s="14"/>
    </row>
    <row r="68" spans="5:6" ht="15.75">
      <c r="E68" s="13"/>
      <c r="F68" s="14"/>
    </row>
    <row r="69" spans="5:6" ht="15.75">
      <c r="E69" s="13"/>
      <c r="F69" s="14"/>
    </row>
  </sheetData>
  <sheetProtection/>
  <mergeCells count="7">
    <mergeCell ref="E29:F29"/>
    <mergeCell ref="B29:C29"/>
    <mergeCell ref="E1:F1"/>
    <mergeCell ref="E2:F2"/>
    <mergeCell ref="E20:F20"/>
    <mergeCell ref="E21:F21"/>
    <mergeCell ref="B1:C1"/>
  </mergeCells>
  <printOptions/>
  <pageMargins left="0.25" right="0.25" top="0.25" bottom="0.25" header="0.5" footer="0.5"/>
  <pageSetup horizontalDpi="600" verticalDpi="600" orientation="landscape" r:id="rId1"/>
  <rowBreaks count="6" manualBreakCount="6">
    <brk id="26" max="255" man="1"/>
    <brk id="83" max="255" man="1"/>
    <brk id="117" max="255" man="1"/>
    <brk id="155" max="255" man="1"/>
    <brk id="192" max="255" man="1"/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58"/>
  <sheetViews>
    <sheetView view="pageBreakPreview" zoomScale="88" zoomScaleNormal="80" zoomScaleSheetLayoutView="88" workbookViewId="0" topLeftCell="A1">
      <selection activeCell="B282" sqref="B282:C283"/>
    </sheetView>
  </sheetViews>
  <sheetFormatPr defaultColWidth="9.140625" defaultRowHeight="12.75"/>
  <cols>
    <col min="1" max="1" width="3.7109375" style="0" customWidth="1"/>
    <col min="2" max="2" width="57.00390625" style="0" customWidth="1"/>
    <col min="3" max="3" width="13.00390625" style="34" bestFit="1" customWidth="1"/>
    <col min="4" max="4" width="4.7109375" style="0" bestFit="1" customWidth="1"/>
  </cols>
  <sheetData>
    <row r="1" spans="1:4" s="3" customFormat="1" ht="27.75" customHeight="1">
      <c r="A1" s="142" t="s">
        <v>21</v>
      </c>
      <c r="B1" s="142"/>
      <c r="C1" s="142"/>
      <c r="D1" s="142"/>
    </row>
    <row r="2" spans="2:3" s="3" customFormat="1" ht="16.5" thickBot="1">
      <c r="B2" s="1"/>
      <c r="C2" s="2"/>
    </row>
    <row r="3" spans="2:4" s="3" customFormat="1" ht="20.25">
      <c r="B3" s="133" t="s">
        <v>35</v>
      </c>
      <c r="C3" s="143"/>
      <c r="D3" s="134"/>
    </row>
    <row r="4" spans="2:4" s="3" customFormat="1" ht="15.75" customHeight="1">
      <c r="B4" s="9" t="s">
        <v>42</v>
      </c>
      <c r="C4" s="28">
        <f>SUM('Summary of accounts'!F22+0)</f>
        <v>12311.978</v>
      </c>
      <c r="D4" s="16"/>
    </row>
    <row r="5" spans="2:4" s="3" customFormat="1" ht="15.75" customHeight="1">
      <c r="B5" s="76"/>
      <c r="C5" s="75"/>
      <c r="D5" s="16"/>
    </row>
    <row r="6" spans="2:4" s="3" customFormat="1" ht="15.75">
      <c r="B6" s="7"/>
      <c r="C6" s="4"/>
      <c r="D6" s="16"/>
    </row>
    <row r="7" spans="2:4" s="3" customFormat="1" ht="15.75">
      <c r="B7" s="76"/>
      <c r="C7" s="4"/>
      <c r="D7" s="16"/>
    </row>
    <row r="8" spans="2:4" s="3" customFormat="1" ht="15.75">
      <c r="B8" s="76"/>
      <c r="C8" s="4"/>
      <c r="D8" s="16"/>
    </row>
    <row r="9" spans="2:4" s="3" customFormat="1" ht="15.75">
      <c r="B9" s="76"/>
      <c r="C9" s="4"/>
      <c r="D9" s="16"/>
    </row>
    <row r="10" spans="2:4" s="3" customFormat="1" ht="15.75">
      <c r="B10" s="76"/>
      <c r="C10" s="4"/>
      <c r="D10" s="16"/>
    </row>
    <row r="11" spans="2:4" s="3" customFormat="1" ht="15.75">
      <c r="B11" s="7"/>
      <c r="C11" s="4"/>
      <c r="D11" s="16"/>
    </row>
    <row r="12" spans="2:4" s="3" customFormat="1" ht="15.75">
      <c r="B12" s="7"/>
      <c r="C12" s="4"/>
      <c r="D12" s="16"/>
    </row>
    <row r="13" spans="2:4" s="3" customFormat="1" ht="15.75">
      <c r="B13" s="97"/>
      <c r="C13" s="4"/>
      <c r="D13" s="16"/>
    </row>
    <row r="14" spans="2:4" s="3" customFormat="1" ht="15.75">
      <c r="B14" s="7"/>
      <c r="C14" s="4"/>
      <c r="D14" s="16"/>
    </row>
    <row r="15" spans="2:4" s="3" customFormat="1" ht="15.75">
      <c r="B15" s="7"/>
      <c r="C15" s="4"/>
      <c r="D15" s="16"/>
    </row>
    <row r="16" spans="2:4" s="3" customFormat="1" ht="15.75">
      <c r="B16" s="7"/>
      <c r="C16" s="4"/>
      <c r="D16" s="16"/>
    </row>
    <row r="17" spans="2:4" s="3" customFormat="1" ht="15.75">
      <c r="B17" s="7"/>
      <c r="C17" s="4"/>
      <c r="D17" s="16"/>
    </row>
    <row r="18" spans="2:4" s="3" customFormat="1" ht="15.75">
      <c r="B18" s="7"/>
      <c r="C18" s="4"/>
      <c r="D18" s="16"/>
    </row>
    <row r="19" spans="2:4" s="3" customFormat="1" ht="15.75">
      <c r="B19" s="7"/>
      <c r="C19" s="4"/>
      <c r="D19" s="16"/>
    </row>
    <row r="20" spans="2:4" s="3" customFormat="1" ht="15.75">
      <c r="B20" s="7"/>
      <c r="C20" s="4"/>
      <c r="D20" s="16"/>
    </row>
    <row r="21" spans="2:4" s="3" customFormat="1" ht="15.75">
      <c r="B21" s="7"/>
      <c r="C21" s="4"/>
      <c r="D21" s="16"/>
    </row>
    <row r="22" spans="2:4" s="3" customFormat="1" ht="15.75">
      <c r="B22" s="7"/>
      <c r="C22" s="4"/>
      <c r="D22" s="16"/>
    </row>
    <row r="23" spans="2:4" s="3" customFormat="1" ht="15.75">
      <c r="B23" s="9"/>
      <c r="C23" s="15"/>
      <c r="D23" s="16"/>
    </row>
    <row r="24" spans="2:4" s="3" customFormat="1" ht="15.75">
      <c r="B24" s="9" t="s">
        <v>5</v>
      </c>
      <c r="C24" s="4">
        <f>SUM(C5:C22)</f>
        <v>0</v>
      </c>
      <c r="D24" s="16"/>
    </row>
    <row r="25" spans="2:4" s="3" customFormat="1" ht="15.75">
      <c r="B25" s="9"/>
      <c r="C25" s="4"/>
      <c r="D25" s="16"/>
    </row>
    <row r="26" spans="2:4" s="3" customFormat="1" ht="16.5" thickBot="1">
      <c r="B26" s="11" t="s">
        <v>43</v>
      </c>
      <c r="C26" s="37">
        <f>SUM(C4-C24)</f>
        <v>12311.978</v>
      </c>
      <c r="D26" s="38"/>
    </row>
    <row r="27" spans="2:4" s="3" customFormat="1" ht="15.75">
      <c r="B27" s="13"/>
      <c r="C27" s="17"/>
      <c r="D27" s="18"/>
    </row>
    <row r="28" spans="2:3" s="3" customFormat="1" ht="16.5" thickBot="1">
      <c r="B28" s="1"/>
      <c r="C28" s="2"/>
    </row>
    <row r="29" spans="2:3" s="3" customFormat="1" ht="20.25">
      <c r="B29" s="133" t="s">
        <v>29</v>
      </c>
      <c r="C29" s="134"/>
    </row>
    <row r="30" spans="2:3" s="3" customFormat="1" ht="15.75">
      <c r="B30" s="27" t="s">
        <v>40</v>
      </c>
      <c r="C30" s="10">
        <v>400</v>
      </c>
    </row>
    <row r="31" spans="2:3" s="3" customFormat="1" ht="15.75">
      <c r="B31" s="50"/>
      <c r="C31" s="48"/>
    </row>
    <row r="32" spans="2:5" s="3" customFormat="1" ht="15.75">
      <c r="B32" s="20"/>
      <c r="C32" s="21"/>
      <c r="E32" s="18"/>
    </row>
    <row r="33" spans="2:3" s="3" customFormat="1" ht="15.75">
      <c r="B33" s="7"/>
      <c r="C33" s="8"/>
    </row>
    <row r="34" spans="2:3" s="3" customFormat="1" ht="15.75">
      <c r="B34" s="7"/>
      <c r="C34" s="8"/>
    </row>
    <row r="35" spans="2:3" s="3" customFormat="1" ht="15.75">
      <c r="B35" s="85"/>
      <c r="C35" s="8"/>
    </row>
    <row r="36" spans="2:3" s="3" customFormat="1" ht="15.75">
      <c r="B36" s="85"/>
      <c r="C36" s="8"/>
    </row>
    <row r="37" spans="2:3" s="3" customFormat="1" ht="15.75">
      <c r="B37" s="86"/>
      <c r="C37" s="8"/>
    </row>
    <row r="38" spans="2:3" s="3" customFormat="1" ht="15.75">
      <c r="B38" s="86"/>
      <c r="C38" s="8"/>
    </row>
    <row r="39" spans="2:3" s="3" customFormat="1" ht="15.75">
      <c r="B39" s="52"/>
      <c r="C39" s="8"/>
    </row>
    <row r="40" spans="2:3" s="3" customFormat="1" ht="15.75">
      <c r="B40" s="52"/>
      <c r="C40" s="8"/>
    </row>
    <row r="41" spans="2:3" s="3" customFormat="1" ht="15.75">
      <c r="B41" s="7"/>
      <c r="C41" s="8"/>
    </row>
    <row r="42" spans="2:3" s="3" customFormat="1" ht="15.75">
      <c r="B42" s="9" t="s">
        <v>4</v>
      </c>
      <c r="C42" s="10">
        <f>SUM(C33:C41)</f>
        <v>0</v>
      </c>
    </row>
    <row r="43" spans="2:3" s="3" customFormat="1" ht="15.75">
      <c r="B43" s="7"/>
      <c r="C43" s="8"/>
    </row>
    <row r="44" spans="2:3" s="3" customFormat="1" ht="16.5" thickBot="1">
      <c r="B44" s="11" t="s">
        <v>41</v>
      </c>
      <c r="C44" s="12">
        <f>SUM(C30-C42)</f>
        <v>400</v>
      </c>
    </row>
    <row r="45" spans="2:3" s="3" customFormat="1" ht="15.75">
      <c r="B45" s="19"/>
      <c r="C45" s="17"/>
    </row>
    <row r="46" spans="2:3" s="3" customFormat="1" ht="16.5" thickBot="1">
      <c r="B46" s="19"/>
      <c r="C46" s="17"/>
    </row>
    <row r="47" spans="2:3" s="3" customFormat="1" ht="20.25">
      <c r="B47" s="57" t="s">
        <v>13</v>
      </c>
      <c r="C47" s="60"/>
    </row>
    <row r="48" spans="2:3" s="3" customFormat="1" ht="15.75">
      <c r="B48" s="23" t="s">
        <v>38</v>
      </c>
      <c r="C48" s="36">
        <v>792</v>
      </c>
    </row>
    <row r="49" spans="2:3" s="3" customFormat="1" ht="15.75">
      <c r="B49" s="23"/>
      <c r="C49" s="35"/>
    </row>
    <row r="50" spans="2:3" s="3" customFormat="1" ht="15.75">
      <c r="B50" s="7" t="s">
        <v>65</v>
      </c>
      <c r="C50" s="8"/>
    </row>
    <row r="51" spans="2:3" s="3" customFormat="1" ht="15.75">
      <c r="B51" s="7" t="s">
        <v>66</v>
      </c>
      <c r="C51" s="8"/>
    </row>
    <row r="52" spans="2:3" s="3" customFormat="1" ht="15.75">
      <c r="B52" s="7" t="s">
        <v>67</v>
      </c>
      <c r="C52" s="8"/>
    </row>
    <row r="53" spans="2:3" s="3" customFormat="1" ht="15.75">
      <c r="B53" s="7" t="s">
        <v>68</v>
      </c>
      <c r="C53" s="8"/>
    </row>
    <row r="54" spans="2:3" s="3" customFormat="1" ht="15.75">
      <c r="B54" s="7" t="s">
        <v>69</v>
      </c>
      <c r="C54" s="8"/>
    </row>
    <row r="55" spans="2:3" s="3" customFormat="1" ht="15.75">
      <c r="B55" s="7" t="s">
        <v>70</v>
      </c>
      <c r="C55" s="8"/>
    </row>
    <row r="56" spans="2:3" s="3" customFormat="1" ht="15.75">
      <c r="B56" s="7" t="s">
        <v>71</v>
      </c>
      <c r="C56" s="8"/>
    </row>
    <row r="57" spans="2:3" s="3" customFormat="1" ht="15.75">
      <c r="B57" s="7" t="s">
        <v>72</v>
      </c>
      <c r="C57" s="8"/>
    </row>
    <row r="58" spans="2:3" s="3" customFormat="1" ht="15.75">
      <c r="B58" s="7" t="s">
        <v>73</v>
      </c>
      <c r="C58" s="8"/>
    </row>
    <row r="59" spans="2:3" s="3" customFormat="1" ht="15.75">
      <c r="B59" s="7" t="s">
        <v>74</v>
      </c>
      <c r="C59" s="8"/>
    </row>
    <row r="60" spans="2:3" s="3" customFormat="1" ht="15.75">
      <c r="B60" s="9"/>
      <c r="C60" s="8"/>
    </row>
    <row r="61" spans="2:3" s="3" customFormat="1" ht="15.75">
      <c r="B61" s="9" t="s">
        <v>4</v>
      </c>
      <c r="C61" s="10"/>
    </row>
    <row r="62" spans="2:3" s="3" customFormat="1" ht="15.75">
      <c r="B62" s="7"/>
      <c r="C62" s="8"/>
    </row>
    <row r="63" spans="2:3" s="3" customFormat="1" ht="16.5" thickBot="1">
      <c r="B63" s="11" t="s">
        <v>39</v>
      </c>
      <c r="C63" s="12"/>
    </row>
    <row r="64" spans="2:3" s="3" customFormat="1" ht="16.5" thickBot="1">
      <c r="B64" s="19"/>
      <c r="C64" s="17"/>
    </row>
    <row r="65" spans="2:3" s="3" customFormat="1" ht="20.25">
      <c r="B65" s="58" t="s">
        <v>6</v>
      </c>
      <c r="C65" s="59"/>
    </row>
    <row r="66" spans="2:3" s="3" customFormat="1" ht="15.75">
      <c r="B66" s="9" t="s">
        <v>37</v>
      </c>
      <c r="C66" s="10">
        <v>500</v>
      </c>
    </row>
    <row r="67" spans="2:3" s="3" customFormat="1" ht="15.75">
      <c r="B67" s="52"/>
      <c r="C67" s="8"/>
    </row>
    <row r="68" spans="2:3" s="3" customFormat="1" ht="15.75">
      <c r="B68" s="7"/>
      <c r="C68" s="8"/>
    </row>
    <row r="69" spans="2:3" s="3" customFormat="1" ht="15.75">
      <c r="B69" s="52"/>
      <c r="C69" s="8"/>
    </row>
    <row r="70" spans="2:3" s="3" customFormat="1" ht="15.75">
      <c r="B70" s="52"/>
      <c r="C70" s="8"/>
    </row>
    <row r="71" spans="2:3" s="3" customFormat="1" ht="15.75">
      <c r="B71" s="52"/>
      <c r="C71" s="8"/>
    </row>
    <row r="72" spans="2:3" s="3" customFormat="1" ht="15.75">
      <c r="B72" s="52"/>
      <c r="C72" s="8"/>
    </row>
    <row r="73" spans="2:3" s="3" customFormat="1" ht="15.75">
      <c r="B73" s="65"/>
      <c r="C73" s="8"/>
    </row>
    <row r="74" spans="2:3" s="3" customFormat="1" ht="15.75">
      <c r="B74" s="52"/>
      <c r="C74" s="53"/>
    </row>
    <row r="75" spans="2:3" s="3" customFormat="1" ht="15.75">
      <c r="B75" s="52"/>
      <c r="C75" s="54"/>
    </row>
    <row r="76" spans="2:3" s="3" customFormat="1" ht="15.75">
      <c r="B76" s="7"/>
      <c r="C76" s="8"/>
    </row>
    <row r="77" spans="2:3" s="3" customFormat="1" ht="15.75">
      <c r="B77" s="9" t="s">
        <v>2</v>
      </c>
      <c r="C77" s="8"/>
    </row>
    <row r="78" spans="2:3" s="3" customFormat="1" ht="15.75">
      <c r="B78" s="7"/>
      <c r="C78" s="8"/>
    </row>
    <row r="79" spans="2:3" s="3" customFormat="1" ht="16.5" thickBot="1">
      <c r="B79" s="11" t="s">
        <v>39</v>
      </c>
      <c r="C79" s="12">
        <f>SUM(C66-C77)</f>
        <v>500</v>
      </c>
    </row>
    <row r="80" spans="2:3" s="3" customFormat="1" ht="15.75">
      <c r="B80" s="19"/>
      <c r="C80" s="17"/>
    </row>
    <row r="81" spans="2:3" s="3" customFormat="1" ht="35.25">
      <c r="B81" s="56"/>
      <c r="C81" s="56"/>
    </row>
    <row r="82" spans="1:4" s="3" customFormat="1" ht="36" thickBot="1">
      <c r="A82" s="61" t="s">
        <v>56</v>
      </c>
      <c r="B82" s="144" t="s">
        <v>22</v>
      </c>
      <c r="C82" s="144"/>
      <c r="D82" s="56"/>
    </row>
    <row r="83" spans="2:3" s="3" customFormat="1" ht="31.5">
      <c r="B83" s="39" t="s">
        <v>44</v>
      </c>
      <c r="C83" s="40">
        <v>150</v>
      </c>
    </row>
    <row r="84" spans="2:3" s="3" customFormat="1" ht="15.75">
      <c r="B84" s="7"/>
      <c r="C84" s="8"/>
    </row>
    <row r="85" spans="2:3" s="3" customFormat="1" ht="15.75">
      <c r="B85" s="7"/>
      <c r="C85" s="8"/>
    </row>
    <row r="86" spans="2:3" s="3" customFormat="1" ht="15.75">
      <c r="B86" s="7"/>
      <c r="C86" s="8"/>
    </row>
    <row r="87" spans="2:3" s="3" customFormat="1" ht="15.75">
      <c r="B87" s="7"/>
      <c r="C87" s="8"/>
    </row>
    <row r="88" spans="2:3" s="3" customFormat="1" ht="15.75">
      <c r="B88" s="7"/>
      <c r="C88" s="8"/>
    </row>
    <row r="89" spans="2:3" s="3" customFormat="1" ht="15.75">
      <c r="B89" s="9" t="s">
        <v>23</v>
      </c>
      <c r="C89" s="8">
        <f>SUM(C84:C88)</f>
        <v>0</v>
      </c>
    </row>
    <row r="90" spans="2:3" s="3" customFormat="1" ht="15.75">
      <c r="B90" s="7"/>
      <c r="C90" s="8"/>
    </row>
    <row r="91" spans="2:3" s="3" customFormat="1" ht="16.5" thickBot="1">
      <c r="B91" s="11" t="s">
        <v>39</v>
      </c>
      <c r="C91" s="12">
        <f>SUM(C83-C89)</f>
        <v>150</v>
      </c>
    </row>
    <row r="92" spans="2:3" s="3" customFormat="1" ht="16.5" thickBot="1">
      <c r="B92" s="19"/>
      <c r="C92" s="17"/>
    </row>
    <row r="93" spans="2:3" s="3" customFormat="1" ht="40.5" customHeight="1">
      <c r="B93" s="133" t="s">
        <v>76</v>
      </c>
      <c r="C93" s="134"/>
    </row>
    <row r="94" spans="2:3" s="3" customFormat="1" ht="42.75" customHeight="1">
      <c r="B94" s="9" t="s">
        <v>50</v>
      </c>
      <c r="C94" s="8"/>
    </row>
    <row r="95" spans="2:3" s="3" customFormat="1" ht="14.25" customHeight="1">
      <c r="B95" s="7"/>
      <c r="C95" s="8"/>
    </row>
    <row r="96" spans="2:3" s="3" customFormat="1" ht="15.75">
      <c r="B96" s="7"/>
      <c r="C96" s="8"/>
    </row>
    <row r="97" spans="2:3" s="3" customFormat="1" ht="15.75">
      <c r="B97" s="7"/>
      <c r="C97" s="8"/>
    </row>
    <row r="98" spans="2:3" s="3" customFormat="1" ht="15.75">
      <c r="B98" s="7"/>
      <c r="C98" s="8"/>
    </row>
    <row r="99" spans="2:3" s="3" customFormat="1" ht="15.75">
      <c r="B99" s="7"/>
      <c r="C99" s="8"/>
    </row>
    <row r="100" spans="2:3" s="3" customFormat="1" ht="15.75">
      <c r="B100" s="7"/>
      <c r="C100" s="8"/>
    </row>
    <row r="101" spans="2:3" s="3" customFormat="1" ht="15.75">
      <c r="B101" s="9" t="s">
        <v>2</v>
      </c>
      <c r="C101" s="8">
        <f>SUM(C95:C100)</f>
        <v>0</v>
      </c>
    </row>
    <row r="102" spans="2:3" s="3" customFormat="1" ht="15.75">
      <c r="B102" s="7"/>
      <c r="C102" s="8"/>
    </row>
    <row r="103" spans="2:3" s="3" customFormat="1" ht="15.75">
      <c r="B103" s="7"/>
      <c r="C103" s="8"/>
    </row>
    <row r="104" spans="2:3" s="3" customFormat="1" ht="15.75">
      <c r="B104" s="9" t="s">
        <v>57</v>
      </c>
      <c r="C104" s="8"/>
    </row>
    <row r="105" spans="2:3" s="3" customFormat="1" ht="15.75">
      <c r="B105" s="9"/>
      <c r="C105" s="8"/>
    </row>
    <row r="106" spans="2:3" s="3" customFormat="1" ht="15.75">
      <c r="B106" s="9"/>
      <c r="C106" s="8"/>
    </row>
    <row r="107" spans="2:3" s="3" customFormat="1" ht="15.75">
      <c r="B107" s="7"/>
      <c r="C107" s="8"/>
    </row>
    <row r="108" spans="2:3" s="3" customFormat="1" ht="15.75">
      <c r="B108" s="7"/>
      <c r="C108" s="8"/>
    </row>
    <row r="109" spans="2:3" s="3" customFormat="1" ht="16.5" thickBot="1">
      <c r="B109" s="11" t="s">
        <v>24</v>
      </c>
      <c r="C109" s="12">
        <f>SUM(C101-C106)-C107</f>
        <v>0</v>
      </c>
    </row>
    <row r="110" spans="2:3" s="3" customFormat="1" ht="15.75">
      <c r="B110" s="13"/>
      <c r="C110" s="14"/>
    </row>
    <row r="111" spans="2:3" s="3" customFormat="1" ht="16.5" thickBot="1">
      <c r="B111" s="19"/>
      <c r="C111" s="17"/>
    </row>
    <row r="112" spans="2:3" s="3" customFormat="1" ht="20.25">
      <c r="B112" s="133" t="s">
        <v>83</v>
      </c>
      <c r="C112" s="134"/>
    </row>
    <row r="113" spans="2:3" s="3" customFormat="1" ht="15.75">
      <c r="B113" s="7"/>
      <c r="C113" s="8"/>
    </row>
    <row r="114" spans="2:3" s="3" customFormat="1" ht="15.75">
      <c r="B114" s="7"/>
      <c r="C114" s="8"/>
    </row>
    <row r="115" spans="2:3" s="3" customFormat="1" ht="15.75">
      <c r="B115" s="7"/>
      <c r="C115" s="8"/>
    </row>
    <row r="116" spans="2:3" s="3" customFormat="1" ht="15.75">
      <c r="B116" s="7"/>
      <c r="C116" s="8"/>
    </row>
    <row r="117" spans="2:3" s="3" customFormat="1" ht="15.75">
      <c r="B117" s="7"/>
      <c r="C117" s="8"/>
    </row>
    <row r="118" spans="2:3" s="3" customFormat="1" ht="15.75">
      <c r="B118" s="9" t="s">
        <v>2</v>
      </c>
      <c r="C118" s="8">
        <f>SUM(C113:C115)-C116-C117</f>
        <v>0</v>
      </c>
    </row>
    <row r="119" spans="2:3" s="3" customFormat="1" ht="15.75">
      <c r="B119" s="13"/>
      <c r="C119" s="14"/>
    </row>
    <row r="120" spans="2:3" s="3" customFormat="1" ht="15.75">
      <c r="B120" s="19"/>
      <c r="C120" s="17"/>
    </row>
    <row r="121" spans="2:3" s="3" customFormat="1" ht="15.75">
      <c r="B121" s="13"/>
      <c r="C121" s="14"/>
    </row>
    <row r="122" spans="2:3" s="3" customFormat="1" ht="35.25">
      <c r="B122" s="56"/>
      <c r="C122" s="56"/>
    </row>
    <row r="123" spans="1:4" s="3" customFormat="1" ht="36" thickBot="1">
      <c r="A123" s="55"/>
      <c r="B123" s="142" t="s">
        <v>58</v>
      </c>
      <c r="C123" s="142"/>
      <c r="D123" s="56"/>
    </row>
    <row r="124" spans="2:3" s="3" customFormat="1" ht="21" thickBot="1">
      <c r="B124" s="131" t="s">
        <v>10</v>
      </c>
      <c r="C124" s="132"/>
    </row>
    <row r="125" spans="2:3" s="3" customFormat="1" ht="21" customHeight="1">
      <c r="B125" s="42" t="s">
        <v>37</v>
      </c>
      <c r="C125" s="41">
        <v>500</v>
      </c>
    </row>
    <row r="126" spans="2:3" s="3" customFormat="1" ht="15.75" customHeight="1">
      <c r="B126" s="7"/>
      <c r="C126" s="41"/>
    </row>
    <row r="127" spans="2:3" s="3" customFormat="1" ht="15.75" customHeight="1">
      <c r="B127" s="51" t="s">
        <v>23</v>
      </c>
      <c r="C127" s="33"/>
    </row>
    <row r="128" spans="2:3" s="3" customFormat="1" ht="21" customHeight="1">
      <c r="B128" s="7"/>
      <c r="C128" s="8"/>
    </row>
    <row r="129" spans="2:6" s="3" customFormat="1" ht="15.75">
      <c r="B129" s="7"/>
      <c r="C129" s="8"/>
      <c r="F129" s="18"/>
    </row>
    <row r="130" spans="2:6" s="3" customFormat="1" ht="15.75">
      <c r="B130" s="7"/>
      <c r="C130" s="8"/>
      <c r="F130" s="18"/>
    </row>
    <row r="131" spans="2:3" s="3" customFormat="1" ht="15.75">
      <c r="B131" s="7"/>
      <c r="C131" s="8"/>
    </row>
    <row r="132" spans="2:3" s="3" customFormat="1" ht="15.75">
      <c r="B132" s="9"/>
      <c r="C132" s="8"/>
    </row>
    <row r="133" spans="2:3" s="3" customFormat="1" ht="15.75">
      <c r="B133" s="9"/>
      <c r="C133" s="8"/>
    </row>
    <row r="134" spans="2:3" s="3" customFormat="1" ht="15.75">
      <c r="B134" s="7"/>
      <c r="C134" s="8"/>
    </row>
    <row r="135" spans="2:3" s="3" customFormat="1" ht="15.75">
      <c r="B135" s="7"/>
      <c r="C135" s="8"/>
    </row>
    <row r="136" spans="2:3" s="3" customFormat="1" ht="15.75">
      <c r="B136" s="7"/>
      <c r="C136" s="8"/>
    </row>
    <row r="137" spans="2:3" s="3" customFormat="1" ht="15.75">
      <c r="B137" s="9" t="s">
        <v>2</v>
      </c>
      <c r="C137" s="10">
        <f>SUM(C128:C131)-C133</f>
        <v>0</v>
      </c>
    </row>
    <row r="138" spans="2:3" s="3" customFormat="1" ht="15.75">
      <c r="B138" s="7"/>
      <c r="C138" s="8"/>
    </row>
    <row r="139" spans="2:3" s="3" customFormat="1" ht="15.75">
      <c r="B139" s="9" t="s">
        <v>45</v>
      </c>
      <c r="C139" s="10">
        <f>SUM(C125-C137)-C138</f>
        <v>500</v>
      </c>
    </row>
    <row r="140" spans="2:3" s="3" customFormat="1" ht="16.5" thickBot="1">
      <c r="B140" s="24"/>
      <c r="C140" s="22"/>
    </row>
    <row r="141" spans="2:3" s="3" customFormat="1" ht="15.75">
      <c r="B141" s="42" t="s">
        <v>47</v>
      </c>
      <c r="C141" s="43"/>
    </row>
    <row r="142" spans="2:3" s="3" customFormat="1" ht="15.75">
      <c r="B142" s="7"/>
      <c r="C142" s="8"/>
    </row>
    <row r="143" spans="2:3" s="3" customFormat="1" ht="15.75">
      <c r="B143" s="7"/>
      <c r="C143" s="8"/>
    </row>
    <row r="144" spans="2:3" s="3" customFormat="1" ht="15.75">
      <c r="B144" s="7"/>
      <c r="C144" s="8"/>
    </row>
    <row r="145" spans="2:3" s="3" customFormat="1" ht="15.75">
      <c r="B145" s="7"/>
      <c r="C145" s="8"/>
    </row>
    <row r="146" spans="2:3" s="3" customFormat="1" ht="15.75">
      <c r="B146" s="7"/>
      <c r="C146" s="10"/>
    </row>
    <row r="147" spans="2:3" s="3" customFormat="1" ht="15.75">
      <c r="B147" s="9" t="s">
        <v>2</v>
      </c>
      <c r="C147" s="10">
        <f>SUM(C142:C145)</f>
        <v>0</v>
      </c>
    </row>
    <row r="148" spans="2:3" s="3" customFormat="1" ht="15.75">
      <c r="B148" s="9"/>
      <c r="C148" s="10"/>
    </row>
    <row r="149" spans="2:3" s="3" customFormat="1" ht="16.5" thickBot="1">
      <c r="B149" s="11" t="s">
        <v>1</v>
      </c>
      <c r="C149" s="12">
        <f>SUM(C147-C137)-C138</f>
        <v>0</v>
      </c>
    </row>
    <row r="150" spans="2:3" s="3" customFormat="1" ht="15.75">
      <c r="B150" s="13"/>
      <c r="C150" s="14"/>
    </row>
    <row r="151" spans="2:3" s="3" customFormat="1" ht="16.5" thickBot="1">
      <c r="B151" s="1"/>
      <c r="C151" s="2"/>
    </row>
    <row r="152" spans="2:3" s="3" customFormat="1" ht="41.25" customHeight="1" thickBot="1">
      <c r="B152" s="131" t="s">
        <v>64</v>
      </c>
      <c r="C152" s="132"/>
    </row>
    <row r="153" spans="2:3" s="3" customFormat="1" ht="44.25" customHeight="1">
      <c r="B153" s="9" t="s">
        <v>37</v>
      </c>
      <c r="C153" s="41">
        <v>500</v>
      </c>
    </row>
    <row r="154" spans="2:3" s="3" customFormat="1" ht="15.75">
      <c r="B154" s="7"/>
      <c r="C154" s="6"/>
    </row>
    <row r="155" spans="2:3" s="3" customFormat="1" ht="15.75">
      <c r="B155" s="9" t="s">
        <v>46</v>
      </c>
      <c r="C155" s="8"/>
    </row>
    <row r="156" spans="2:3" s="3" customFormat="1" ht="15.75">
      <c r="B156" s="7"/>
      <c r="C156" s="8"/>
    </row>
    <row r="157" spans="2:3" s="3" customFormat="1" ht="15.75">
      <c r="B157" s="52"/>
      <c r="C157" s="8"/>
    </row>
    <row r="158" spans="2:3" s="3" customFormat="1" ht="15.75">
      <c r="B158" s="7"/>
      <c r="C158" s="8"/>
    </row>
    <row r="159" spans="2:3" s="3" customFormat="1" ht="15.75">
      <c r="B159" s="7"/>
      <c r="C159" s="8"/>
    </row>
    <row r="160" spans="2:3" s="3" customFormat="1" ht="15.75">
      <c r="B160" s="7"/>
      <c r="C160" s="8"/>
    </row>
    <row r="161" spans="2:3" s="3" customFormat="1" ht="15.75">
      <c r="B161" s="7"/>
      <c r="C161" s="8"/>
    </row>
    <row r="162" spans="2:3" s="3" customFormat="1" ht="15.75">
      <c r="B162" s="9" t="s">
        <v>2</v>
      </c>
      <c r="C162" s="10">
        <f>SUM(C155:C161)</f>
        <v>0</v>
      </c>
    </row>
    <row r="163" spans="2:3" s="3" customFormat="1" ht="15.75">
      <c r="B163" s="7"/>
      <c r="C163" s="8"/>
    </row>
    <row r="164" spans="2:3" s="3" customFormat="1" ht="15.75">
      <c r="B164" s="9" t="s">
        <v>45</v>
      </c>
      <c r="C164" s="10">
        <f>SUM(C153-C162)</f>
        <v>500</v>
      </c>
    </row>
    <row r="165" spans="2:3" s="3" customFormat="1" ht="16.5" thickBot="1">
      <c r="B165" s="11"/>
      <c r="C165" s="12"/>
    </row>
    <row r="166" spans="2:3" s="3" customFormat="1" ht="15.75">
      <c r="B166" s="42" t="s">
        <v>47</v>
      </c>
      <c r="C166" s="43"/>
    </row>
    <row r="167" spans="2:3" s="3" customFormat="1" ht="15.75">
      <c r="B167" s="7"/>
      <c r="C167" s="8"/>
    </row>
    <row r="168" spans="2:3" s="3" customFormat="1" ht="15.75">
      <c r="B168" s="9"/>
      <c r="C168" s="8"/>
    </row>
    <row r="169" spans="2:3" s="3" customFormat="1" ht="15.75">
      <c r="B169" s="7"/>
      <c r="C169" s="8"/>
    </row>
    <row r="170" spans="2:3" s="3" customFormat="1" ht="15.75">
      <c r="B170" s="7"/>
      <c r="C170" s="8"/>
    </row>
    <row r="171" spans="2:3" s="3" customFormat="1" ht="15.75">
      <c r="B171" s="7"/>
      <c r="C171" s="8"/>
    </row>
    <row r="172" spans="2:3" s="3" customFormat="1" ht="15.75">
      <c r="B172" s="9" t="s">
        <v>4</v>
      </c>
      <c r="C172" s="10">
        <f>SUM(C167:C171)</f>
        <v>0</v>
      </c>
    </row>
    <row r="173" spans="2:3" s="3" customFormat="1" ht="15.75">
      <c r="B173" s="7"/>
      <c r="C173" s="8"/>
    </row>
    <row r="174" spans="2:3" s="3" customFormat="1" ht="15.75">
      <c r="B174" s="9"/>
      <c r="C174" s="10"/>
    </row>
    <row r="175" spans="2:3" s="3" customFormat="1" ht="16.5" thickBot="1">
      <c r="B175" s="11" t="s">
        <v>1</v>
      </c>
      <c r="C175" s="12">
        <f>SUM(C172-C162)</f>
        <v>0</v>
      </c>
    </row>
    <row r="176" spans="2:3" s="3" customFormat="1" ht="15.75">
      <c r="B176" s="13"/>
      <c r="C176" s="14"/>
    </row>
    <row r="177" spans="2:3" s="3" customFormat="1" ht="16.5" thickBot="1">
      <c r="B177" s="1"/>
      <c r="C177" s="2"/>
    </row>
    <row r="178" spans="2:3" s="3" customFormat="1" ht="40.5" customHeight="1">
      <c r="B178" s="133" t="s">
        <v>54</v>
      </c>
      <c r="C178" s="134"/>
    </row>
    <row r="179" spans="2:3" s="3" customFormat="1" ht="43.5" customHeight="1">
      <c r="B179" s="9" t="s">
        <v>37</v>
      </c>
      <c r="C179" s="10">
        <v>2000</v>
      </c>
    </row>
    <row r="180" spans="2:3" s="3" customFormat="1" ht="15.75">
      <c r="B180" s="7"/>
      <c r="C180" s="8"/>
    </row>
    <row r="181" spans="2:3" s="3" customFormat="1" ht="15.75">
      <c r="B181" s="9" t="s">
        <v>46</v>
      </c>
      <c r="C181" s="8"/>
    </row>
    <row r="182" spans="2:3" s="3" customFormat="1" ht="15.75">
      <c r="B182" s="52"/>
      <c r="C182" s="98"/>
    </row>
    <row r="183" spans="2:3" s="3" customFormat="1" ht="15.75">
      <c r="B183" s="52"/>
      <c r="C183" s="98"/>
    </row>
    <row r="184" spans="2:3" s="3" customFormat="1" ht="15.75">
      <c r="B184" s="52"/>
      <c r="C184" s="98"/>
    </row>
    <row r="185" spans="2:3" s="3" customFormat="1" ht="15.75">
      <c r="B185" s="52"/>
      <c r="C185" s="98"/>
    </row>
    <row r="186" spans="2:3" s="3" customFormat="1" ht="15.75">
      <c r="B186" s="52"/>
      <c r="C186" s="98"/>
    </row>
    <row r="187" spans="2:7" s="3" customFormat="1" ht="15.75">
      <c r="B187" s="52"/>
      <c r="C187" s="98"/>
      <c r="G187" s="88"/>
    </row>
    <row r="188" spans="2:3" s="3" customFormat="1" ht="15.75">
      <c r="B188" s="52"/>
      <c r="C188" s="98"/>
    </row>
    <row r="189" spans="2:3" s="3" customFormat="1" ht="15.75">
      <c r="B189" s="97"/>
      <c r="C189" s="98"/>
    </row>
    <row r="190" spans="2:3" s="3" customFormat="1" ht="15.75">
      <c r="B190" s="97"/>
      <c r="C190" s="98"/>
    </row>
    <row r="191" spans="2:3" s="3" customFormat="1" ht="15.75">
      <c r="B191" s="97"/>
      <c r="C191" s="98"/>
    </row>
    <row r="192" spans="2:3" s="3" customFormat="1" ht="15.75">
      <c r="B192" s="97"/>
      <c r="C192" s="98"/>
    </row>
    <row r="193" spans="2:3" s="3" customFormat="1" ht="15.75">
      <c r="B193" s="97"/>
      <c r="C193" s="98"/>
    </row>
    <row r="194" spans="2:3" s="3" customFormat="1" ht="15.75">
      <c r="B194" s="97"/>
      <c r="C194" s="98"/>
    </row>
    <row r="195" spans="2:3" s="3" customFormat="1" ht="15.75">
      <c r="B195" s="97"/>
      <c r="C195" s="98"/>
    </row>
    <row r="196" spans="2:3" s="3" customFormat="1" ht="15.75">
      <c r="B196" s="97"/>
      <c r="C196" s="98"/>
    </row>
    <row r="197" spans="2:3" s="3" customFormat="1" ht="15.75">
      <c r="B197" s="97"/>
      <c r="C197" s="98"/>
    </row>
    <row r="198" spans="2:3" s="3" customFormat="1" ht="15.75">
      <c r="B198" s="97"/>
      <c r="C198" s="98"/>
    </row>
    <row r="199" spans="2:3" s="3" customFormat="1" ht="15.75">
      <c r="B199" s="97"/>
      <c r="C199" s="98"/>
    </row>
    <row r="200" spans="2:3" s="3" customFormat="1" ht="15.75">
      <c r="B200" s="97"/>
      <c r="C200" s="98"/>
    </row>
    <row r="201" spans="2:3" s="3" customFormat="1" ht="15.75">
      <c r="B201" s="97"/>
      <c r="C201" s="98"/>
    </row>
    <row r="202" spans="2:3" s="3" customFormat="1" ht="15.75">
      <c r="B202" s="97"/>
      <c r="C202" s="98"/>
    </row>
    <row r="203" spans="2:3" s="3" customFormat="1" ht="15.75">
      <c r="B203" s="97"/>
      <c r="C203" s="98"/>
    </row>
    <row r="204" spans="2:3" s="3" customFormat="1" ht="15.75">
      <c r="B204" s="97"/>
      <c r="C204" s="98"/>
    </row>
    <row r="205" spans="2:3" s="3" customFormat="1" ht="15.75">
      <c r="B205" s="97"/>
      <c r="C205" s="98"/>
    </row>
    <row r="206" spans="2:3" s="3" customFormat="1" ht="15.75">
      <c r="B206" s="97"/>
      <c r="C206" s="98"/>
    </row>
    <row r="207" spans="2:3" s="3" customFormat="1" ht="15.75">
      <c r="B207" s="7"/>
      <c r="C207" s="8"/>
    </row>
    <row r="208" spans="2:3" s="3" customFormat="1" ht="15.75">
      <c r="B208" s="97"/>
      <c r="C208" s="8"/>
    </row>
    <row r="209" spans="2:3" s="3" customFormat="1" ht="15.75">
      <c r="B209" s="7"/>
      <c r="C209" s="8"/>
    </row>
    <row r="210" spans="2:3" s="3" customFormat="1" ht="15.75">
      <c r="B210" s="7"/>
      <c r="C210" s="8"/>
    </row>
    <row r="211" spans="2:3" s="3" customFormat="1" ht="15.75">
      <c r="B211" s="9"/>
      <c r="C211" s="10"/>
    </row>
    <row r="212" spans="2:3" s="3" customFormat="1" ht="15.75">
      <c r="B212" s="5"/>
      <c r="C212" s="6"/>
    </row>
    <row r="213" spans="2:3" s="3" customFormat="1" ht="15.75">
      <c r="B213" s="9"/>
      <c r="C213" s="10"/>
    </row>
    <row r="214" spans="2:3" s="3" customFormat="1" ht="15.75">
      <c r="B214" s="7"/>
      <c r="C214" s="8"/>
    </row>
    <row r="215" spans="2:3" s="3" customFormat="1" ht="15.75">
      <c r="B215" s="9"/>
      <c r="C215" s="8"/>
    </row>
    <row r="216" spans="2:3" s="3" customFormat="1" ht="15.75">
      <c r="B216" s="52"/>
      <c r="C216" s="8"/>
    </row>
    <row r="217" spans="2:3" s="3" customFormat="1" ht="15.75">
      <c r="B217" s="52"/>
      <c r="C217" s="8"/>
    </row>
    <row r="218" spans="2:3" s="3" customFormat="1" ht="15.75">
      <c r="B218" s="7"/>
      <c r="C218" s="8"/>
    </row>
    <row r="219" spans="2:3" s="3" customFormat="1" ht="15.75">
      <c r="B219" s="7"/>
      <c r="C219" s="8"/>
    </row>
    <row r="220" spans="2:3" s="3" customFormat="1" ht="15.75">
      <c r="B220" s="7"/>
      <c r="C220" s="8"/>
    </row>
    <row r="221" spans="2:3" s="3" customFormat="1" ht="15.75">
      <c r="B221" s="7"/>
      <c r="C221" s="8"/>
    </row>
    <row r="222" spans="2:3" s="3" customFormat="1" ht="15.75">
      <c r="B222" s="7"/>
      <c r="C222" s="8"/>
    </row>
    <row r="223" spans="2:3" s="3" customFormat="1" ht="15.75">
      <c r="B223" s="7"/>
      <c r="C223" s="8"/>
    </row>
    <row r="224" spans="2:3" s="3" customFormat="1" ht="15.75">
      <c r="B224" s="9" t="s">
        <v>4</v>
      </c>
      <c r="C224" s="10">
        <f>SUM(C216:C222)</f>
        <v>0</v>
      </c>
    </row>
    <row r="225" spans="2:3" s="3" customFormat="1" ht="15.75">
      <c r="B225" s="7"/>
      <c r="C225" s="8"/>
    </row>
    <row r="226" spans="2:3" s="3" customFormat="1" ht="16.5" thickBot="1">
      <c r="B226" s="11" t="s">
        <v>48</v>
      </c>
      <c r="C226" s="12">
        <f>SUM(C224-C211)</f>
        <v>0</v>
      </c>
    </row>
    <row r="227" spans="2:3" s="3" customFormat="1" ht="15.75">
      <c r="B227" s="1"/>
      <c r="C227" s="2"/>
    </row>
    <row r="228" spans="2:3" s="3" customFormat="1" ht="35.25">
      <c r="B228" s="141" t="s">
        <v>59</v>
      </c>
      <c r="C228" s="141"/>
    </row>
    <row r="229" spans="2:3" s="3" customFormat="1" ht="16.5" thickBot="1">
      <c r="B229" s="1"/>
      <c r="C229" s="62"/>
    </row>
    <row r="230" spans="1:5" s="3" customFormat="1" ht="36" thickBot="1">
      <c r="A230" s="61"/>
      <c r="B230" s="131" t="s">
        <v>9</v>
      </c>
      <c r="C230" s="132"/>
      <c r="D230" s="63"/>
      <c r="E230" s="64"/>
    </row>
    <row r="231" spans="2:3" s="3" customFormat="1" ht="15.75">
      <c r="B231" s="20"/>
      <c r="C231" s="21"/>
    </row>
    <row r="232" spans="2:3" s="3" customFormat="1" ht="15.75">
      <c r="B232" s="20"/>
      <c r="C232" s="21"/>
    </row>
    <row r="233" spans="2:3" s="3" customFormat="1" ht="15.75">
      <c r="B233" s="7"/>
      <c r="C233" s="8"/>
    </row>
    <row r="234" spans="2:3" s="3" customFormat="1" ht="15.75">
      <c r="B234" s="7"/>
      <c r="C234" s="8"/>
    </row>
    <row r="235" spans="2:3" s="3" customFormat="1" ht="15.75">
      <c r="B235" s="7"/>
      <c r="C235" s="8"/>
    </row>
    <row r="236" spans="2:3" s="3" customFormat="1" ht="15.75">
      <c r="B236" s="7"/>
      <c r="C236" s="8"/>
    </row>
    <row r="237" spans="2:3" s="3" customFormat="1" ht="15.75">
      <c r="B237" s="86"/>
      <c r="C237" s="87"/>
    </row>
    <row r="238" spans="2:3" s="3" customFormat="1" ht="15.75">
      <c r="B238" s="92"/>
      <c r="C238" s="8"/>
    </row>
    <row r="239" spans="2:3" s="3" customFormat="1" ht="15.75">
      <c r="B239" s="7"/>
      <c r="C239" s="8"/>
    </row>
    <row r="240" spans="2:3" s="3" customFormat="1" ht="15.75">
      <c r="B240" s="9" t="s">
        <v>0</v>
      </c>
      <c r="C240" s="10">
        <f>SUM(C231:C239)</f>
        <v>0</v>
      </c>
    </row>
    <row r="241" spans="2:3" s="3" customFormat="1" ht="15.75">
      <c r="B241" s="5"/>
      <c r="C241" s="6"/>
    </row>
    <row r="242" spans="2:3" s="3" customFormat="1" ht="15.75">
      <c r="B242" s="5"/>
      <c r="C242" s="6"/>
    </row>
    <row r="243" spans="2:3" s="3" customFormat="1" ht="16.5" thickBot="1">
      <c r="B243" s="11" t="s">
        <v>1</v>
      </c>
      <c r="C243" s="12">
        <f>SUM(C231:C238)</f>
        <v>0</v>
      </c>
    </row>
    <row r="244" spans="2:3" s="3" customFormat="1" ht="15.75">
      <c r="B244" s="1"/>
      <c r="C244" s="2"/>
    </row>
    <row r="245" spans="2:3" s="3" customFormat="1" ht="16.5" thickBot="1">
      <c r="B245" s="1"/>
      <c r="C245" s="2"/>
    </row>
    <row r="246" spans="2:3" s="3" customFormat="1" ht="21" thickBot="1">
      <c r="B246" s="131" t="s">
        <v>11</v>
      </c>
      <c r="C246" s="132"/>
    </row>
    <row r="247" spans="2:3" s="3" customFormat="1" ht="15.75">
      <c r="B247" s="5"/>
      <c r="C247" s="73"/>
    </row>
    <row r="248" spans="2:3" s="3" customFormat="1" ht="15.75">
      <c r="B248" s="97"/>
      <c r="C248" s="8"/>
    </row>
    <row r="249" spans="2:3" s="3" customFormat="1" ht="15.75">
      <c r="B249" s="7"/>
      <c r="C249" s="8"/>
    </row>
    <row r="250" spans="2:3" s="3" customFormat="1" ht="15.75">
      <c r="B250" s="9" t="s">
        <v>2</v>
      </c>
      <c r="C250" s="10">
        <f>SUM(C247:C249)</f>
        <v>0</v>
      </c>
    </row>
    <row r="251" spans="2:3" s="3" customFormat="1" ht="15.75">
      <c r="B251" s="5"/>
      <c r="C251" s="6"/>
    </row>
    <row r="252" spans="2:3" s="3" customFormat="1" ht="16.5" thickBot="1">
      <c r="B252" s="11" t="s">
        <v>1</v>
      </c>
      <c r="C252" s="12">
        <f>SUM(C250)</f>
        <v>0</v>
      </c>
    </row>
    <row r="253" spans="2:3" s="3" customFormat="1" ht="15.75">
      <c r="B253" s="1"/>
      <c r="C253" s="2"/>
    </row>
    <row r="254" spans="2:3" s="3" customFormat="1" ht="16.5" thickBot="1">
      <c r="B254" s="1"/>
      <c r="C254" s="2"/>
    </row>
    <row r="255" spans="2:3" s="3" customFormat="1" ht="20.25">
      <c r="B255" s="133" t="s">
        <v>12</v>
      </c>
      <c r="C255" s="134"/>
    </row>
    <row r="256" spans="2:3" s="3" customFormat="1" ht="15.75">
      <c r="B256" s="9" t="s">
        <v>49</v>
      </c>
      <c r="C256" s="44">
        <v>150</v>
      </c>
    </row>
    <row r="257" spans="2:3" s="3" customFormat="1" ht="15.75">
      <c r="B257" s="7"/>
      <c r="C257" s="102"/>
    </row>
    <row r="258" spans="2:3" s="3" customFormat="1" ht="15.75">
      <c r="B258" s="7"/>
      <c r="C258" s="8"/>
    </row>
    <row r="259" spans="2:3" s="3" customFormat="1" ht="15.75" customHeight="1">
      <c r="B259" s="86"/>
      <c r="C259" s="8"/>
    </row>
    <row r="260" spans="2:3" s="3" customFormat="1" ht="15.75" customHeight="1">
      <c r="B260" s="7"/>
      <c r="C260" s="8"/>
    </row>
    <row r="261" spans="2:3" s="3" customFormat="1" ht="15.75">
      <c r="B261" s="9" t="s">
        <v>2</v>
      </c>
      <c r="C261" s="10">
        <f>SUM(C258:C259)</f>
        <v>0</v>
      </c>
    </row>
    <row r="262" spans="2:3" s="3" customFormat="1" ht="15.75">
      <c r="B262" s="7"/>
      <c r="C262" s="8"/>
    </row>
    <row r="263" spans="2:3" s="3" customFormat="1" ht="15.75">
      <c r="B263" s="9" t="s">
        <v>3</v>
      </c>
      <c r="C263" s="8"/>
    </row>
    <row r="264" spans="2:3" s="3" customFormat="1" ht="15.75">
      <c r="B264" s="7"/>
      <c r="C264" s="8"/>
    </row>
    <row r="265" spans="2:3" s="3" customFormat="1" ht="15.75">
      <c r="B265" s="7"/>
      <c r="C265" s="8"/>
    </row>
    <row r="266" spans="2:3" s="3" customFormat="1" ht="15.75">
      <c r="B266" s="7"/>
      <c r="C266" s="8"/>
    </row>
    <row r="267" spans="2:3" s="3" customFormat="1" ht="15.75">
      <c r="B267" s="7"/>
      <c r="C267" s="8"/>
    </row>
    <row r="268" spans="2:3" s="3" customFormat="1" ht="15.75">
      <c r="B268" s="7"/>
      <c r="C268" s="8"/>
    </row>
    <row r="269" spans="2:3" s="3" customFormat="1" ht="15.75">
      <c r="B269" s="7"/>
      <c r="C269" s="8"/>
    </row>
    <row r="270" spans="2:3" s="3" customFormat="1" ht="15.75">
      <c r="B270" s="7"/>
      <c r="C270" s="8"/>
    </row>
    <row r="271" spans="2:3" s="3" customFormat="1" ht="15.75">
      <c r="B271" s="7"/>
      <c r="C271" s="8"/>
    </row>
    <row r="272" spans="2:3" s="3" customFormat="1" ht="15.75">
      <c r="B272" s="7"/>
      <c r="C272" s="8"/>
    </row>
    <row r="273" spans="2:3" s="3" customFormat="1" ht="13.5" customHeight="1">
      <c r="B273" s="7"/>
      <c r="C273" s="8"/>
    </row>
    <row r="274" spans="2:3" s="3" customFormat="1" ht="15.75">
      <c r="B274" s="9" t="s">
        <v>2</v>
      </c>
      <c r="C274" s="10"/>
    </row>
    <row r="275" spans="2:3" s="3" customFormat="1" ht="15.75">
      <c r="B275" s="7"/>
      <c r="C275" s="8"/>
    </row>
    <row r="276" spans="2:3" s="3" customFormat="1" ht="15.75">
      <c r="B276" s="9" t="s">
        <v>45</v>
      </c>
      <c r="C276" s="10">
        <f>SUM(C256-C274)</f>
        <v>150</v>
      </c>
    </row>
    <row r="277" spans="2:3" s="3" customFormat="1" ht="15.75">
      <c r="B277" s="7"/>
      <c r="C277" s="8"/>
    </row>
    <row r="278" spans="2:3" s="3" customFormat="1" ht="16.5" thickBot="1">
      <c r="B278" s="11" t="s">
        <v>1</v>
      </c>
      <c r="C278" s="12"/>
    </row>
    <row r="279" spans="2:3" s="3" customFormat="1" ht="15.75">
      <c r="B279" s="13"/>
      <c r="C279" s="14"/>
    </row>
    <row r="280" spans="2:3" s="3" customFormat="1" ht="16.5" thickBot="1">
      <c r="B280" s="1"/>
      <c r="C280" s="2"/>
    </row>
    <row r="281" spans="2:3" s="3" customFormat="1" ht="21" thickBot="1">
      <c r="B281" s="131" t="s">
        <v>7</v>
      </c>
      <c r="C281" s="132"/>
    </row>
    <row r="282" spans="2:3" s="3" customFormat="1" ht="15.75">
      <c r="B282" s="105"/>
      <c r="C282" s="21"/>
    </row>
    <row r="283" spans="2:3" s="3" customFormat="1" ht="15.75">
      <c r="B283" s="109"/>
      <c r="C283" s="8"/>
    </row>
    <row r="284" spans="2:3" s="3" customFormat="1" ht="15.75">
      <c r="B284" s="7"/>
      <c r="C284" s="8"/>
    </row>
    <row r="285" spans="2:3" s="3" customFormat="1" ht="15.75">
      <c r="B285" s="7"/>
      <c r="C285" s="8"/>
    </row>
    <row r="286" spans="2:3" s="3" customFormat="1" ht="15.75">
      <c r="B286" s="7"/>
      <c r="C286" s="8"/>
    </row>
    <row r="287" spans="2:3" s="3" customFormat="1" ht="15.75">
      <c r="B287" s="7"/>
      <c r="C287" s="8"/>
    </row>
    <row r="288" spans="2:3" s="3" customFormat="1" ht="15.75">
      <c r="B288" s="7"/>
      <c r="C288" s="8"/>
    </row>
    <row r="289" spans="2:3" s="3" customFormat="1" ht="16.5" thickBot="1">
      <c r="B289" s="11" t="s">
        <v>2</v>
      </c>
      <c r="C289" s="12">
        <f>SUM(C282:C288)</f>
        <v>0</v>
      </c>
    </row>
    <row r="290" spans="2:3" s="3" customFormat="1" ht="15.75">
      <c r="B290" s="1"/>
      <c r="C290" s="2"/>
    </row>
    <row r="291" spans="2:3" s="3" customFormat="1" ht="16.5" thickBot="1">
      <c r="B291" s="19"/>
      <c r="C291" s="2"/>
    </row>
    <row r="292" spans="2:3" s="3" customFormat="1" ht="21" thickBot="1">
      <c r="B292" s="129" t="s">
        <v>60</v>
      </c>
      <c r="C292" s="130"/>
    </row>
    <row r="293" spans="2:3" s="3" customFormat="1" ht="15.75">
      <c r="B293" s="99"/>
      <c r="C293" s="21"/>
    </row>
    <row r="294" spans="2:3" s="3" customFormat="1" ht="15.75">
      <c r="B294" s="20"/>
      <c r="C294" s="8"/>
    </row>
    <row r="295" spans="2:3" s="3" customFormat="1" ht="24" customHeight="1">
      <c r="B295" s="20"/>
      <c r="C295" s="8"/>
    </row>
    <row r="296" spans="2:3" s="3" customFormat="1" ht="15.75">
      <c r="B296" s="7"/>
      <c r="C296" s="8"/>
    </row>
    <row r="297" spans="2:3" s="3" customFormat="1" ht="16.5" thickBot="1">
      <c r="B297" s="11" t="s">
        <v>2</v>
      </c>
      <c r="C297" s="12">
        <f>SUM(C293:C296)</f>
        <v>0</v>
      </c>
    </row>
    <row r="298" spans="2:3" s="3" customFormat="1" ht="15.75">
      <c r="B298" s="1"/>
      <c r="C298" s="2"/>
    </row>
    <row r="299" spans="2:3" s="3" customFormat="1" ht="16.5" thickBot="1">
      <c r="B299" s="1"/>
      <c r="C299" s="2"/>
    </row>
    <row r="300" spans="2:3" s="3" customFormat="1" ht="21" thickBot="1">
      <c r="B300" s="127" t="s">
        <v>80</v>
      </c>
      <c r="C300" s="128"/>
    </row>
    <row r="301" spans="2:3" s="3" customFormat="1" ht="15.75">
      <c r="B301" s="20"/>
      <c r="C301" s="21"/>
    </row>
    <row r="302" spans="2:3" s="3" customFormat="1" ht="15.75">
      <c r="B302" s="7"/>
      <c r="C302" s="8"/>
    </row>
    <row r="303" spans="2:3" s="3" customFormat="1" ht="24" customHeight="1">
      <c r="B303" s="7"/>
      <c r="C303" s="8"/>
    </row>
    <row r="304" spans="2:3" s="3" customFormat="1" ht="16.5" thickBot="1">
      <c r="B304" s="11" t="s">
        <v>2</v>
      </c>
      <c r="C304" s="22">
        <f>SUM(C301:C303)</f>
        <v>0</v>
      </c>
    </row>
    <row r="305" spans="2:3" s="3" customFormat="1" ht="15.75">
      <c r="B305" s="1"/>
      <c r="C305" s="2"/>
    </row>
    <row r="306" spans="2:3" s="3" customFormat="1" ht="16.5" thickBot="1">
      <c r="B306" s="1"/>
      <c r="C306" s="2"/>
    </row>
    <row r="307" spans="2:3" s="3" customFormat="1" ht="21" thickBot="1">
      <c r="B307" s="139" t="s">
        <v>82</v>
      </c>
      <c r="C307" s="140"/>
    </row>
    <row r="308" spans="2:3" s="3" customFormat="1" ht="15.75">
      <c r="B308" s="66"/>
      <c r="C308" s="69"/>
    </row>
    <row r="309" spans="2:3" s="3" customFormat="1" ht="15.75">
      <c r="B309" s="70"/>
      <c r="C309" s="4"/>
    </row>
    <row r="310" spans="2:3" s="3" customFormat="1" ht="15.75">
      <c r="B310" s="71"/>
      <c r="C310" s="72"/>
    </row>
    <row r="311" spans="2:3" s="3" customFormat="1" ht="15.75">
      <c r="B311" s="71"/>
      <c r="C311" s="72"/>
    </row>
    <row r="312" spans="2:3" ht="16.5" thickBot="1">
      <c r="B312" s="68" t="s">
        <v>2</v>
      </c>
      <c r="C312" s="67">
        <f>SUM(C308:C311)</f>
        <v>0</v>
      </c>
    </row>
    <row r="314" ht="13.5" thickBot="1"/>
    <row r="315" spans="2:3" ht="12.75">
      <c r="B315" s="135" t="s">
        <v>84</v>
      </c>
      <c r="C315" s="136"/>
    </row>
    <row r="316" spans="2:4" ht="12.75">
      <c r="B316" s="137"/>
      <c r="C316" s="138"/>
      <c r="D316" s="77"/>
    </row>
    <row r="317" spans="2:3" ht="13.5" thickBot="1">
      <c r="B317" s="137"/>
      <c r="C317" s="138"/>
    </row>
    <row r="318" spans="2:3" ht="12.75">
      <c r="B318" s="106"/>
      <c r="C318" s="78"/>
    </row>
    <row r="319" spans="2:3" ht="12.75">
      <c r="B319" s="79"/>
      <c r="C319" s="80"/>
    </row>
    <row r="320" spans="2:3" ht="12.75">
      <c r="B320" s="79"/>
      <c r="C320" s="80"/>
    </row>
    <row r="321" spans="2:3" ht="12.75">
      <c r="B321" s="79"/>
      <c r="C321" s="80"/>
    </row>
    <row r="322" spans="2:3" ht="12.75">
      <c r="B322" s="79"/>
      <c r="C322" s="80"/>
    </row>
    <row r="323" spans="2:3" ht="12.75">
      <c r="B323" s="81" t="s">
        <v>2</v>
      </c>
      <c r="C323" s="80">
        <f>SUM(C318:C322)</f>
        <v>0</v>
      </c>
    </row>
    <row r="324" spans="2:3" ht="12.75">
      <c r="B324" s="79"/>
      <c r="C324" s="80"/>
    </row>
    <row r="325" spans="2:3" ht="12.75">
      <c r="B325" s="82"/>
      <c r="C325" s="80"/>
    </row>
    <row r="326" spans="2:3" ht="12.75">
      <c r="B326" s="79"/>
      <c r="C326" s="80"/>
    </row>
    <row r="327" spans="2:3" ht="12.75">
      <c r="B327" s="100"/>
      <c r="C327" s="80"/>
    </row>
    <row r="328" spans="2:3" ht="12.75">
      <c r="B328" s="79"/>
      <c r="C328" s="80"/>
    </row>
    <row r="329" spans="2:3" ht="12.75">
      <c r="B329" s="81" t="s">
        <v>2</v>
      </c>
      <c r="C329" s="80"/>
    </row>
    <row r="330" spans="2:3" ht="12.75">
      <c r="B330" s="83"/>
      <c r="C330" s="80"/>
    </row>
    <row r="331" spans="2:3" ht="12.75">
      <c r="B331" s="83"/>
      <c r="C331" s="80"/>
    </row>
    <row r="332" spans="2:3" ht="13.5" thickBot="1">
      <c r="B332" s="84" t="s">
        <v>1</v>
      </c>
      <c r="C332" s="67"/>
    </row>
    <row r="333" ht="13.5" thickBot="1"/>
    <row r="334" spans="2:3" ht="12.75" customHeight="1">
      <c r="B334" s="123" t="s">
        <v>62</v>
      </c>
      <c r="C334" s="124"/>
    </row>
    <row r="335" spans="2:3" ht="18" customHeight="1" thickBot="1">
      <c r="B335" s="125"/>
      <c r="C335" s="126"/>
    </row>
    <row r="336" spans="2:3" ht="12.75">
      <c r="B336" s="94"/>
      <c r="C336" s="96"/>
    </row>
    <row r="337" spans="2:3" ht="12.75">
      <c r="B337" s="93"/>
      <c r="C337" s="72"/>
    </row>
    <row r="338" spans="2:3" ht="12.75">
      <c r="B338" s="95"/>
      <c r="C338" s="72"/>
    </row>
    <row r="339" spans="2:3" ht="12.75">
      <c r="B339" s="95"/>
      <c r="C339" s="72"/>
    </row>
    <row r="340" spans="2:3" ht="12.75">
      <c r="B340" s="95"/>
      <c r="C340" s="72"/>
    </row>
    <row r="341" spans="2:3" ht="12.75">
      <c r="B341" s="95"/>
      <c r="C341" s="72"/>
    </row>
    <row r="342" spans="2:3" ht="12.75">
      <c r="B342" s="95"/>
      <c r="C342" s="72"/>
    </row>
    <row r="343" spans="2:3" ht="12.75">
      <c r="B343" s="95"/>
      <c r="C343" s="72"/>
    </row>
    <row r="344" spans="2:3" ht="12.75">
      <c r="B344" s="95"/>
      <c r="C344" s="72"/>
    </row>
    <row r="345" spans="2:3" ht="12.75">
      <c r="B345" s="104" t="s">
        <v>77</v>
      </c>
      <c r="C345" s="103">
        <f>SUM(C338:C344)</f>
        <v>0</v>
      </c>
    </row>
    <row r="346" spans="2:3" ht="12.75">
      <c r="B346" s="95"/>
      <c r="C346" s="72"/>
    </row>
    <row r="347" spans="2:3" ht="12.75">
      <c r="B347" s="104" t="s">
        <v>78</v>
      </c>
      <c r="C347" s="72"/>
    </row>
    <row r="348" spans="2:3" ht="12.75">
      <c r="B348" s="95"/>
      <c r="C348" s="72"/>
    </row>
    <row r="349" spans="2:3" ht="12.75">
      <c r="B349" s="95"/>
      <c r="C349" s="72"/>
    </row>
    <row r="350" spans="2:3" ht="12.75">
      <c r="B350" s="104" t="s">
        <v>63</v>
      </c>
      <c r="C350" s="103"/>
    </row>
    <row r="351" spans="2:3" ht="12.75">
      <c r="B351" s="107"/>
      <c r="C351" s="108"/>
    </row>
    <row r="352" spans="2:3" ht="12.75">
      <c r="B352" s="107"/>
      <c r="C352" s="108"/>
    </row>
    <row r="353" spans="2:3" ht="12.75">
      <c r="B353" s="107"/>
      <c r="C353" s="108"/>
    </row>
    <row r="354" spans="2:3" ht="12.75">
      <c r="B354" s="107"/>
      <c r="C354" s="108"/>
    </row>
    <row r="355" spans="2:3" ht="12.75">
      <c r="B355" s="107"/>
      <c r="C355" s="108"/>
    </row>
    <row r="356" spans="2:3" ht="12.75">
      <c r="B356" s="107"/>
      <c r="C356" s="108"/>
    </row>
    <row r="357" spans="2:3" ht="12.75">
      <c r="B357" s="107"/>
      <c r="C357" s="108"/>
    </row>
    <row r="358" spans="2:3" ht="12.75">
      <c r="B358" s="107"/>
      <c r="C358" s="108"/>
    </row>
  </sheetData>
  <sheetProtection/>
  <mergeCells count="20">
    <mergeCell ref="A1:D1"/>
    <mergeCell ref="B3:D3"/>
    <mergeCell ref="B29:C29"/>
    <mergeCell ref="B82:C82"/>
    <mergeCell ref="B112:C112"/>
    <mergeCell ref="B93:C93"/>
    <mergeCell ref="B178:C178"/>
    <mergeCell ref="B230:C230"/>
    <mergeCell ref="B228:C228"/>
    <mergeCell ref="B152:C152"/>
    <mergeCell ref="B123:C123"/>
    <mergeCell ref="B124:C124"/>
    <mergeCell ref="B334:C335"/>
    <mergeCell ref="B300:C300"/>
    <mergeCell ref="B292:C292"/>
    <mergeCell ref="B246:C246"/>
    <mergeCell ref="B255:C255"/>
    <mergeCell ref="B281:C281"/>
    <mergeCell ref="B315:C317"/>
    <mergeCell ref="B307:C307"/>
  </mergeCells>
  <printOptions/>
  <pageMargins left="0" right="0.7" top="0.75" bottom="0.75" header="0.3" footer="0.3"/>
  <pageSetup horizontalDpi="600" verticalDpi="600" orientation="portrait" scale="53" r:id="rId1"/>
  <rowBreaks count="5" manualBreakCount="5">
    <brk id="80" max="3" man="1"/>
    <brk id="121" max="3" man="1"/>
    <brk id="176" max="3" man="1"/>
    <brk id="227" max="3" man="1"/>
    <brk id="27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Roeslein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Martin</dc:creator>
  <cp:keywords/>
  <dc:description/>
  <cp:lastModifiedBy>Christian Petrak</cp:lastModifiedBy>
  <cp:lastPrinted>2011-03-11T02:32:14Z</cp:lastPrinted>
  <dcterms:created xsi:type="dcterms:W3CDTF">2008-03-13T18:58:49Z</dcterms:created>
  <dcterms:modified xsi:type="dcterms:W3CDTF">2011-08-11T04:32:14Z</dcterms:modified>
  <cp:category/>
  <cp:version/>
  <cp:contentType/>
  <cp:contentStatus/>
</cp:coreProperties>
</file>